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11074" windowHeight="5743" activeTab="1"/>
  </bookViews>
  <sheets>
    <sheet name="16-13 Skjema" sheetId="5" r:id="rId1"/>
    <sheet name="16-13 Løsning" sheetId="4" r:id="rId2"/>
  </sheets>
  <calcPr calcId="152511"/>
</workbook>
</file>

<file path=xl/calcChain.xml><?xml version="1.0" encoding="utf-8"?>
<calcChain xmlns="http://schemas.openxmlformats.org/spreadsheetml/2006/main">
  <c r="K8" i="4" l="1"/>
  <c r="K9" i="4" s="1"/>
  <c r="L8" i="4"/>
  <c r="E28" i="4" l="1"/>
  <c r="E26" i="4"/>
  <c r="G12" i="4"/>
  <c r="J19" i="4" l="1"/>
  <c r="G18" i="4"/>
  <c r="F18" i="4"/>
  <c r="E18" i="4"/>
  <c r="D18" i="4"/>
  <c r="G28" i="4" l="1"/>
  <c r="D26" i="4"/>
  <c r="G26" i="4" s="1"/>
  <c r="H28" i="4" l="1"/>
  <c r="I26" i="4"/>
  <c r="F12" i="4"/>
  <c r="E12" i="4"/>
  <c r="I18" i="4"/>
  <c r="I19" i="4" s="1"/>
  <c r="H18" i="4"/>
  <c r="H19" i="4" s="1"/>
  <c r="J18" i="4" l="1"/>
  <c r="F29" i="4" s="1"/>
  <c r="D27" i="4"/>
  <c r="G29" i="4" l="1"/>
  <c r="H29" i="4" s="1"/>
  <c r="F27" i="4"/>
  <c r="G27" i="4" s="1"/>
  <c r="I27" i="4" l="1"/>
</calcChain>
</file>

<file path=xl/sharedStrings.xml><?xml version="1.0" encoding="utf-8"?>
<sst xmlns="http://schemas.openxmlformats.org/spreadsheetml/2006/main" count="88" uniqueCount="37">
  <si>
    <t>Regnskapsmessig</t>
  </si>
  <si>
    <t>Skattemessig</t>
  </si>
  <si>
    <t>Midlertidig forskjell</t>
  </si>
  <si>
    <t>IB</t>
  </si>
  <si>
    <t>UB</t>
  </si>
  <si>
    <t>Endring</t>
  </si>
  <si>
    <t>Utsatt skatt</t>
  </si>
  <si>
    <t>Resultat</t>
  </si>
  <si>
    <t>Balanse</t>
  </si>
  <si>
    <t>Utsatt skattefordel</t>
  </si>
  <si>
    <t>Endring utsatt skatt-/skattefordel</t>
  </si>
  <si>
    <t>Egenproduserte varer</t>
  </si>
  <si>
    <t>Endring ferdigproduserte varer</t>
  </si>
  <si>
    <t>Konto-</t>
  </si>
  <si>
    <t>nr.</t>
  </si>
  <si>
    <t>Kontonavn</t>
  </si>
  <si>
    <t>Lager regnet etter tilvirkningskost</t>
  </si>
  <si>
    <t>Fradrag for ukurans</t>
  </si>
  <si>
    <t>RM verdi</t>
  </si>
  <si>
    <t>Tillegg for indirekte kostnader</t>
  </si>
  <si>
    <t>SM verdi</t>
  </si>
  <si>
    <t>a)</t>
  </si>
  <si>
    <t>b)</t>
  </si>
  <si>
    <t>Egentilvirkede varer</t>
  </si>
  <si>
    <t>Oppgjørsposteringer</t>
  </si>
  <si>
    <t>Skatteprosent</t>
  </si>
  <si>
    <t>Foreløpig</t>
  </si>
  <si>
    <t>s.balanse</t>
  </si>
  <si>
    <t>Oppgave 16-13  Løsning:</t>
  </si>
  <si>
    <t>Oppgave 16-13 Skjema:</t>
  </si>
  <si>
    <t>Konto</t>
  </si>
  <si>
    <t>Utsatt skatt/- skattefordel</t>
  </si>
  <si>
    <r>
      <t xml:space="preserve">SM verdier: 5 200 / 2,6 = </t>
    </r>
    <r>
      <rPr>
        <u/>
        <sz val="10"/>
        <rFont val="Trebuchet MS"/>
        <family val="2"/>
      </rPr>
      <t>2 000</t>
    </r>
    <r>
      <rPr>
        <sz val="10"/>
        <rFont val="Trebuchet MS"/>
        <family val="2"/>
      </rPr>
      <t xml:space="preserve">.     4 602 / 2,6 = </t>
    </r>
    <r>
      <rPr>
        <u/>
        <sz val="10"/>
        <rFont val="Trebuchet MS"/>
        <family val="2"/>
      </rPr>
      <t>1 770</t>
    </r>
    <r>
      <rPr>
        <sz val="10"/>
        <rFont val="Trebuchet MS"/>
        <family val="2"/>
      </rPr>
      <t xml:space="preserve">.    </t>
    </r>
  </si>
  <si>
    <r>
      <t xml:space="preserve">(Et tillegg på 160 % betyr at vi må dele på 2,6.   x + 1,6 x =  5 200.   x = </t>
    </r>
    <r>
      <rPr>
        <u/>
        <sz val="10"/>
        <rFont val="Trebuchet MS"/>
        <family val="2"/>
      </rPr>
      <t>2 000</t>
    </r>
  </si>
  <si>
    <t>Tillegg for indirekte</t>
  </si>
  <si>
    <t>Direkte kostnader</t>
  </si>
  <si>
    <t xml:space="preserve"> =  SM verdi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</si>
</sst>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u/>
      <sz val="10"/>
      <name val="Trebuchet MS"/>
      <family val="2"/>
    </font>
    <font>
      <sz val="10"/>
      <color theme="1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2">
    <xf numFmtId="0" fontId="0" fillId="0" borderId="0" xfId="0"/>
    <xf numFmtId="3" fontId="3" fillId="0" borderId="0" xfId="0" applyNumberFormat="1" applyFont="1" applyFill="1" applyBorder="1"/>
    <xf numFmtId="0" fontId="4" fillId="0" borderId="0" xfId="0" applyFont="1"/>
    <xf numFmtId="0" fontId="5" fillId="0" borderId="0" xfId="0" applyFont="1"/>
    <xf numFmtId="9" fontId="4" fillId="0" borderId="0" xfId="0" applyNumberFormat="1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1" xfId="0" applyFont="1" applyBorder="1"/>
    <xf numFmtId="9" fontId="7" fillId="0" borderId="0" xfId="0" applyNumberFormat="1" applyFont="1"/>
    <xf numFmtId="0" fontId="6" fillId="0" borderId="0" xfId="0" applyFont="1"/>
    <xf numFmtId="1" fontId="7" fillId="0" borderId="2" xfId="1" applyNumberFormat="1" applyFont="1" applyBorder="1" applyAlignment="1">
      <alignment horizontal="center"/>
    </xf>
    <xf numFmtId="3" fontId="7" fillId="0" borderId="2" xfId="2" applyNumberFormat="1" applyFont="1" applyBorder="1"/>
    <xf numFmtId="164" fontId="7" fillId="0" borderId="2" xfId="2" applyNumberFormat="1" applyFont="1" applyBorder="1"/>
    <xf numFmtId="164" fontId="7" fillId="0" borderId="2" xfId="1" applyNumberFormat="1" applyFont="1" applyBorder="1"/>
    <xf numFmtId="1" fontId="7" fillId="0" borderId="3" xfId="1" applyNumberFormat="1" applyFont="1" applyBorder="1" applyAlignment="1">
      <alignment horizontal="center"/>
    </xf>
    <xf numFmtId="3" fontId="7" fillId="0" borderId="3" xfId="2" applyNumberFormat="1" applyFont="1" applyBorder="1"/>
    <xf numFmtId="3" fontId="7" fillId="0" borderId="3" xfId="2" applyNumberFormat="1" applyFont="1" applyFill="1" applyBorder="1"/>
    <xf numFmtId="164" fontId="7" fillId="0" borderId="3" xfId="1" applyNumberFormat="1" applyFont="1" applyBorder="1"/>
    <xf numFmtId="0" fontId="7" fillId="0" borderId="1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right"/>
    </xf>
    <xf numFmtId="0" fontId="7" fillId="3" borderId="2" xfId="0" applyFont="1" applyFill="1" applyBorder="1"/>
    <xf numFmtId="165" fontId="7" fillId="0" borderId="2" xfId="0" applyNumberFormat="1" applyFont="1" applyBorder="1" applyAlignment="1">
      <alignment horizontal="right"/>
    </xf>
    <xf numFmtId="165" fontId="7" fillId="0" borderId="2" xfId="0" applyNumberFormat="1" applyFont="1" applyBorder="1"/>
    <xf numFmtId="1" fontId="7" fillId="3" borderId="2" xfId="1" applyNumberFormat="1" applyFont="1" applyFill="1" applyBorder="1" applyAlignment="1">
      <alignment horizontal="center"/>
    </xf>
    <xf numFmtId="3" fontId="7" fillId="3" borderId="2" xfId="1" applyNumberFormat="1" applyFont="1" applyFill="1" applyBorder="1"/>
    <xf numFmtId="1" fontId="7" fillId="2" borderId="8" xfId="1" applyNumberFormat="1" applyFont="1" applyFill="1" applyBorder="1" applyAlignment="1">
      <alignment horizontal="center"/>
    </xf>
    <xf numFmtId="3" fontId="7" fillId="2" borderId="9" xfId="2" applyNumberFormat="1" applyFont="1" applyFill="1" applyBorder="1" applyAlignment="1">
      <alignment horizontal="center"/>
    </xf>
    <xf numFmtId="1" fontId="7" fillId="2" borderId="7" xfId="1" applyNumberFormat="1" applyFont="1" applyFill="1" applyBorder="1" applyAlignment="1">
      <alignment horizontal="center"/>
    </xf>
    <xf numFmtId="0" fontId="7" fillId="2" borderId="3" xfId="2" applyFont="1" applyFill="1" applyBorder="1"/>
    <xf numFmtId="3" fontId="7" fillId="2" borderId="7" xfId="2" applyNumberFormat="1" applyFont="1" applyFill="1" applyBorder="1" applyAlignment="1">
      <alignment horizontal="center"/>
    </xf>
    <xf numFmtId="3" fontId="7" fillId="2" borderId="2" xfId="2" applyNumberFormat="1" applyFont="1" applyFill="1" applyBorder="1" applyAlignment="1">
      <alignment horizontal="center"/>
    </xf>
    <xf numFmtId="3" fontId="7" fillId="2" borderId="5" xfId="2" applyNumberFormat="1" applyFont="1" applyFill="1" applyBorder="1" applyAlignment="1">
      <alignment horizontal="center"/>
    </xf>
    <xf numFmtId="3" fontId="7" fillId="2" borderId="6" xfId="2" applyNumberFormat="1" applyFont="1" applyFill="1" applyBorder="1" applyAlignment="1">
      <alignment horizontal="center"/>
    </xf>
    <xf numFmtId="1" fontId="7" fillId="3" borderId="3" xfId="1" applyNumberFormat="1" applyFont="1" applyFill="1" applyBorder="1" applyAlignment="1">
      <alignment horizontal="center"/>
    </xf>
    <xf numFmtId="3" fontId="7" fillId="3" borderId="3" xfId="1" applyNumberFormat="1" applyFont="1" applyFill="1" applyBorder="1"/>
    <xf numFmtId="3" fontId="7" fillId="0" borderId="6" xfId="2" applyNumberFormat="1" applyFont="1" applyBorder="1"/>
    <xf numFmtId="3" fontId="7" fillId="0" borderId="1" xfId="2" applyNumberFormat="1" applyFont="1" applyBorder="1"/>
    <xf numFmtId="3" fontId="7" fillId="0" borderId="4" xfId="2" applyNumberFormat="1" applyFont="1" applyBorder="1"/>
    <xf numFmtId="0" fontId="7" fillId="0" borderId="0" xfId="0" applyFont="1" applyBorder="1"/>
    <xf numFmtId="0" fontId="7" fillId="0" borderId="1" xfId="0" applyFont="1" applyBorder="1" applyAlignment="1">
      <alignment horizontal="center"/>
    </xf>
    <xf numFmtId="3" fontId="7" fillId="2" borderId="6" xfId="2" applyNumberFormat="1" applyFont="1" applyFill="1" applyBorder="1" applyAlignment="1">
      <alignment horizontal="center"/>
    </xf>
    <xf numFmtId="3" fontId="7" fillId="2" borderId="4" xfId="2" applyNumberFormat="1" applyFont="1" applyFill="1" applyBorder="1" applyAlignment="1">
      <alignment horizontal="center"/>
    </xf>
    <xf numFmtId="3" fontId="7" fillId="2" borderId="1" xfId="2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3" fontId="7" fillId="0" borderId="0" xfId="0" applyNumberFormat="1" applyFont="1"/>
    <xf numFmtId="3" fontId="7" fillId="0" borderId="1" xfId="0" applyNumberFormat="1" applyFont="1" applyBorder="1"/>
    <xf numFmtId="3" fontId="7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</cellXfs>
  <cellStyles count="3">
    <cellStyle name="Normal" xfId="0" builtinId="0"/>
    <cellStyle name="Normal_LEASING" xfId="1"/>
    <cellStyle name="Normal_Utsatt skatt 2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showGridLines="0" workbookViewId="0">
      <selection activeCell="A23" sqref="A23"/>
    </sheetView>
  </sheetViews>
  <sheetFormatPr defaultColWidth="9.15234375" defaultRowHeight="12.9" x14ac:dyDescent="0.35"/>
  <cols>
    <col min="1" max="1" width="5.15234375" style="6" customWidth="1"/>
    <col min="2" max="2" width="5.84375" style="6" customWidth="1"/>
    <col min="3" max="3" width="30.3828125" style="6" customWidth="1"/>
    <col min="4" max="10" width="9.3828125" style="6" customWidth="1"/>
    <col min="11" max="256" width="11.3828125" style="6" customWidth="1"/>
    <col min="257" max="16384" width="9.15234375" style="6"/>
  </cols>
  <sheetData>
    <row r="2" spans="1:7" s="2" customFormat="1" ht="21" customHeight="1" x14ac:dyDescent="0.35">
      <c r="B2" s="1" t="s">
        <v>29</v>
      </c>
      <c r="D2" s="3"/>
    </row>
    <row r="3" spans="1:7" s="2" customFormat="1" ht="15.75" customHeight="1" x14ac:dyDescent="0.35">
      <c r="B3" s="1"/>
      <c r="D3" s="3"/>
      <c r="G3" s="4"/>
    </row>
    <row r="4" spans="1:7" s="2" customFormat="1" ht="15.75" customHeight="1" x14ac:dyDescent="0.35">
      <c r="B4" s="1"/>
      <c r="D4" s="4"/>
      <c r="G4" s="4"/>
    </row>
    <row r="5" spans="1:7" ht="15.75" customHeight="1" x14ac:dyDescent="0.35"/>
    <row r="6" spans="1:7" ht="15.75" customHeight="1" x14ac:dyDescent="0.35">
      <c r="A6" s="19" t="s">
        <v>21</v>
      </c>
      <c r="C6" s="5"/>
    </row>
    <row r="7" spans="1:7" x14ac:dyDescent="0.35">
      <c r="C7" s="5"/>
    </row>
    <row r="9" spans="1:7" x14ac:dyDescent="0.35">
      <c r="C9" s="7"/>
      <c r="D9" s="7"/>
      <c r="E9" s="18" t="s">
        <v>3</v>
      </c>
      <c r="F9" s="18" t="s">
        <v>4</v>
      </c>
    </row>
    <row r="10" spans="1:7" x14ac:dyDescent="0.35">
      <c r="C10" s="6" t="s">
        <v>16</v>
      </c>
    </row>
    <row r="11" spans="1:7" x14ac:dyDescent="0.35">
      <c r="C11" s="6" t="s">
        <v>17</v>
      </c>
    </row>
    <row r="12" spans="1:7" x14ac:dyDescent="0.35">
      <c r="C12" s="7" t="s">
        <v>18</v>
      </c>
      <c r="D12" s="7"/>
      <c r="E12" s="7"/>
      <c r="F12" s="7"/>
    </row>
    <row r="13" spans="1:7" x14ac:dyDescent="0.35">
      <c r="C13" s="6" t="s">
        <v>19</v>
      </c>
      <c r="D13" s="8"/>
    </row>
    <row r="14" spans="1:7" x14ac:dyDescent="0.35">
      <c r="C14" s="7" t="s">
        <v>20</v>
      </c>
      <c r="D14" s="7"/>
      <c r="E14" s="7"/>
      <c r="F14" s="7"/>
    </row>
    <row r="15" spans="1:7" x14ac:dyDescent="0.35">
      <c r="C15" s="42"/>
      <c r="D15" s="42"/>
      <c r="E15" s="42"/>
      <c r="F15" s="42"/>
    </row>
    <row r="16" spans="1:7" x14ac:dyDescent="0.35">
      <c r="C16" s="42"/>
      <c r="D16" s="42"/>
      <c r="E16" s="42"/>
      <c r="F16" s="42"/>
    </row>
    <row r="18" spans="1:10" s="9" customFormat="1" x14ac:dyDescent="0.35">
      <c r="B18" s="29" t="s">
        <v>30</v>
      </c>
      <c r="C18" s="30" t="s">
        <v>15</v>
      </c>
      <c r="D18" s="44" t="s">
        <v>0</v>
      </c>
      <c r="E18" s="45"/>
      <c r="F18" s="46" t="s">
        <v>1</v>
      </c>
      <c r="G18" s="46"/>
      <c r="H18" s="44" t="s">
        <v>2</v>
      </c>
      <c r="I18" s="46"/>
      <c r="J18" s="45"/>
    </row>
    <row r="19" spans="1:10" s="9" customFormat="1" x14ac:dyDescent="0.35">
      <c r="B19" s="31" t="s">
        <v>14</v>
      </c>
      <c r="C19" s="32"/>
      <c r="D19" s="33" t="s">
        <v>3</v>
      </c>
      <c r="E19" s="34" t="s">
        <v>4</v>
      </c>
      <c r="F19" s="35" t="s">
        <v>3</v>
      </c>
      <c r="G19" s="36" t="s">
        <v>4</v>
      </c>
      <c r="H19" s="33" t="s">
        <v>3</v>
      </c>
      <c r="I19" s="34" t="s">
        <v>4</v>
      </c>
      <c r="J19" s="34" t="s">
        <v>5</v>
      </c>
    </row>
    <row r="20" spans="1:10" x14ac:dyDescent="0.35">
      <c r="B20" s="14">
        <v>1470</v>
      </c>
      <c r="C20" s="15" t="s">
        <v>23</v>
      </c>
      <c r="D20" s="16"/>
      <c r="E20" s="16"/>
      <c r="F20" s="16"/>
      <c r="G20" s="16"/>
      <c r="H20" s="15"/>
      <c r="I20" s="15"/>
      <c r="J20" s="15"/>
    </row>
    <row r="21" spans="1:10" x14ac:dyDescent="0.35">
      <c r="B21" s="10">
        <v>2120</v>
      </c>
      <c r="C21" s="39" t="s">
        <v>31</v>
      </c>
      <c r="D21" s="40"/>
      <c r="E21" s="40"/>
      <c r="F21" s="40"/>
      <c r="G21" s="41"/>
      <c r="H21" s="12"/>
      <c r="I21" s="12"/>
      <c r="J21" s="12"/>
    </row>
    <row r="23" spans="1:10" x14ac:dyDescent="0.35">
      <c r="A23" s="19" t="s">
        <v>22</v>
      </c>
    </row>
    <row r="25" spans="1:10" s="9" customFormat="1" x14ac:dyDescent="0.35">
      <c r="B25" s="20" t="s">
        <v>30</v>
      </c>
      <c r="C25" s="20" t="s">
        <v>15</v>
      </c>
      <c r="D25" s="20" t="s">
        <v>26</v>
      </c>
      <c r="E25" s="47" t="s">
        <v>24</v>
      </c>
      <c r="F25" s="47"/>
      <c r="G25" s="20" t="s">
        <v>26</v>
      </c>
      <c r="H25" s="20" t="s">
        <v>7</v>
      </c>
      <c r="I25" s="20" t="s">
        <v>8</v>
      </c>
    </row>
    <row r="26" spans="1:10" s="9" customFormat="1" x14ac:dyDescent="0.35">
      <c r="B26" s="21" t="s">
        <v>14</v>
      </c>
      <c r="C26" s="21"/>
      <c r="D26" s="21" t="s">
        <v>27</v>
      </c>
      <c r="E26" s="22">
        <v>1</v>
      </c>
      <c r="F26" s="22">
        <v>2</v>
      </c>
      <c r="G26" s="21" t="s">
        <v>27</v>
      </c>
      <c r="H26" s="21"/>
      <c r="I26" s="21"/>
    </row>
    <row r="27" spans="1:10" x14ac:dyDescent="0.35">
      <c r="B27" s="23">
        <v>1070</v>
      </c>
      <c r="C27" s="24" t="s">
        <v>9</v>
      </c>
      <c r="D27" s="25"/>
      <c r="E27" s="25"/>
      <c r="F27" s="26"/>
      <c r="G27" s="25"/>
      <c r="H27" s="26"/>
      <c r="I27" s="25"/>
    </row>
    <row r="28" spans="1:10" x14ac:dyDescent="0.35">
      <c r="B28" s="23">
        <v>1470</v>
      </c>
      <c r="C28" s="24" t="s">
        <v>11</v>
      </c>
      <c r="D28" s="25"/>
      <c r="E28" s="25"/>
      <c r="F28" s="26"/>
      <c r="G28" s="25"/>
      <c r="H28" s="26"/>
      <c r="I28" s="25"/>
    </row>
    <row r="29" spans="1:10" x14ac:dyDescent="0.35">
      <c r="B29" s="23">
        <v>2120</v>
      </c>
      <c r="C29" s="24" t="s">
        <v>6</v>
      </c>
      <c r="D29" s="26"/>
      <c r="E29" s="26"/>
      <c r="F29" s="25"/>
      <c r="G29" s="25"/>
      <c r="H29" s="26"/>
      <c r="I29" s="25"/>
    </row>
    <row r="30" spans="1:10" x14ac:dyDescent="0.35">
      <c r="B30" s="23">
        <v>4290</v>
      </c>
      <c r="C30" s="24" t="s">
        <v>12</v>
      </c>
      <c r="D30" s="26"/>
      <c r="E30" s="25"/>
      <c r="F30" s="25"/>
      <c r="G30" s="25"/>
      <c r="H30" s="25"/>
      <c r="I30" s="26"/>
    </row>
    <row r="31" spans="1:10" x14ac:dyDescent="0.35">
      <c r="B31" s="27">
        <v>8620</v>
      </c>
      <c r="C31" s="28" t="s">
        <v>10</v>
      </c>
      <c r="D31" s="13"/>
      <c r="E31" s="13"/>
      <c r="F31" s="13"/>
      <c r="G31" s="13"/>
      <c r="H31" s="13"/>
      <c r="I31" s="13"/>
    </row>
  </sheetData>
  <mergeCells count="4">
    <mergeCell ref="D18:E18"/>
    <mergeCell ref="F18:G18"/>
    <mergeCell ref="H18:J18"/>
    <mergeCell ref="E25:F2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showGridLines="0" tabSelected="1" workbookViewId="0">
      <selection activeCell="F38" sqref="F38"/>
    </sheetView>
  </sheetViews>
  <sheetFormatPr defaultColWidth="9.15234375" defaultRowHeight="12.9" x14ac:dyDescent="0.35"/>
  <cols>
    <col min="1" max="1" width="5.15234375" style="6" customWidth="1"/>
    <col min="2" max="2" width="6.84375" style="6" customWidth="1"/>
    <col min="3" max="3" width="30.3828125" style="6" customWidth="1"/>
    <col min="4" max="10" width="9.3828125" style="6" customWidth="1"/>
    <col min="11" max="256" width="11.3828125" style="6" customWidth="1"/>
    <col min="257" max="16384" width="9.15234375" style="6"/>
  </cols>
  <sheetData>
    <row r="2" spans="1:13" s="2" customFormat="1" ht="21" customHeight="1" x14ac:dyDescent="0.35">
      <c r="B2" s="1" t="s">
        <v>28</v>
      </c>
      <c r="D2" s="3"/>
    </row>
    <row r="3" spans="1:13" s="2" customFormat="1" ht="15.75" customHeight="1" x14ac:dyDescent="0.35">
      <c r="B3" s="1"/>
      <c r="D3" s="3"/>
      <c r="G3" s="4"/>
    </row>
    <row r="4" spans="1:13" s="2" customFormat="1" ht="15.75" customHeight="1" x14ac:dyDescent="0.35">
      <c r="B4" s="1"/>
      <c r="C4" s="2" t="s">
        <v>25</v>
      </c>
      <c r="D4" s="4">
        <v>0.25</v>
      </c>
      <c r="G4" s="4"/>
    </row>
    <row r="5" spans="1:13" ht="15.75" customHeight="1" x14ac:dyDescent="0.35"/>
    <row r="6" spans="1:13" ht="15.75" customHeight="1" x14ac:dyDescent="0.35">
      <c r="A6" s="19" t="s">
        <v>21</v>
      </c>
      <c r="C6" s="5" t="s">
        <v>32</v>
      </c>
    </row>
    <row r="7" spans="1:13" x14ac:dyDescent="0.35">
      <c r="C7" s="5" t="s">
        <v>33</v>
      </c>
      <c r="I7" s="6" t="s">
        <v>35</v>
      </c>
      <c r="K7" s="6">
        <v>2000</v>
      </c>
      <c r="L7" s="51" t="s">
        <v>36</v>
      </c>
    </row>
    <row r="8" spans="1:13" x14ac:dyDescent="0.35">
      <c r="I8" s="6" t="s">
        <v>34</v>
      </c>
      <c r="K8" s="6">
        <f>+L8*1.6</f>
        <v>3200</v>
      </c>
      <c r="L8" s="6">
        <f>+K7</f>
        <v>2000</v>
      </c>
      <c r="M8" s="6">
        <v>1.6</v>
      </c>
    </row>
    <row r="9" spans="1:13" x14ac:dyDescent="0.35">
      <c r="C9" s="7"/>
      <c r="D9" s="7"/>
      <c r="E9" s="18" t="s">
        <v>3</v>
      </c>
      <c r="F9" s="18" t="s">
        <v>4</v>
      </c>
      <c r="G9" s="43" t="s">
        <v>5</v>
      </c>
      <c r="I9" s="6" t="s">
        <v>18</v>
      </c>
      <c r="K9" s="7">
        <f>SUM(K7:K8)</f>
        <v>5200</v>
      </c>
    </row>
    <row r="10" spans="1:13" x14ac:dyDescent="0.35">
      <c r="C10" s="6" t="s">
        <v>16</v>
      </c>
      <c r="E10" s="48">
        <v>5200</v>
      </c>
      <c r="F10" s="48">
        <v>4602</v>
      </c>
      <c r="G10" s="48"/>
    </row>
    <row r="11" spans="1:13" x14ac:dyDescent="0.35">
      <c r="C11" s="6" t="s">
        <v>17</v>
      </c>
      <c r="E11" s="48">
        <v>-250</v>
      </c>
      <c r="F11" s="48">
        <v>-300</v>
      </c>
      <c r="G11" s="48"/>
    </row>
    <row r="12" spans="1:13" x14ac:dyDescent="0.35">
      <c r="C12" s="7" t="s">
        <v>18</v>
      </c>
      <c r="D12" s="7"/>
      <c r="E12" s="49">
        <f>SUM(E10:E11)</f>
        <v>4950</v>
      </c>
      <c r="F12" s="49">
        <f>SUM(F10:F11)</f>
        <v>4302</v>
      </c>
      <c r="G12" s="50">
        <f>+F12-E12</f>
        <v>-648</v>
      </c>
    </row>
    <row r="13" spans="1:13" x14ac:dyDescent="0.35">
      <c r="C13" s="6" t="s">
        <v>19</v>
      </c>
      <c r="D13" s="8">
        <v>2.6</v>
      </c>
      <c r="E13" s="48"/>
      <c r="F13" s="48"/>
      <c r="G13" s="48"/>
    </row>
    <row r="14" spans="1:13" x14ac:dyDescent="0.35">
      <c r="C14" s="7" t="s">
        <v>20</v>
      </c>
      <c r="D14" s="7"/>
      <c r="E14" s="49">
        <v>2000</v>
      </c>
      <c r="F14" s="49">
        <v>1770</v>
      </c>
      <c r="G14" s="48"/>
    </row>
    <row r="16" spans="1:13" s="9" customFormat="1" x14ac:dyDescent="0.35">
      <c r="B16" s="29" t="s">
        <v>30</v>
      </c>
      <c r="C16" s="30" t="s">
        <v>15</v>
      </c>
      <c r="D16" s="44" t="s">
        <v>0</v>
      </c>
      <c r="E16" s="45"/>
      <c r="F16" s="46" t="s">
        <v>1</v>
      </c>
      <c r="G16" s="46"/>
      <c r="H16" s="44" t="s">
        <v>2</v>
      </c>
      <c r="I16" s="46"/>
      <c r="J16" s="45"/>
    </row>
    <row r="17" spans="1:10" s="9" customFormat="1" x14ac:dyDescent="0.35">
      <c r="B17" s="31" t="s">
        <v>14</v>
      </c>
      <c r="C17" s="32"/>
      <c r="D17" s="33" t="s">
        <v>3</v>
      </c>
      <c r="E17" s="34" t="s">
        <v>4</v>
      </c>
      <c r="F17" s="35" t="s">
        <v>3</v>
      </c>
      <c r="G17" s="36" t="s">
        <v>4</v>
      </c>
      <c r="H17" s="33" t="s">
        <v>3</v>
      </c>
      <c r="I17" s="34" t="s">
        <v>4</v>
      </c>
      <c r="J17" s="34" t="s">
        <v>5</v>
      </c>
    </row>
    <row r="18" spans="1:10" x14ac:dyDescent="0.35">
      <c r="B18" s="14">
        <v>1470</v>
      </c>
      <c r="C18" s="15" t="s">
        <v>23</v>
      </c>
      <c r="D18" s="16">
        <f>+E12</f>
        <v>4950</v>
      </c>
      <c r="E18" s="16">
        <f>+F12</f>
        <v>4302</v>
      </c>
      <c r="F18" s="16">
        <f>+E14</f>
        <v>2000</v>
      </c>
      <c r="G18" s="16">
        <f>+F14</f>
        <v>1770</v>
      </c>
      <c r="H18" s="15">
        <f>+D18-F18</f>
        <v>2950</v>
      </c>
      <c r="I18" s="15">
        <f>+E18-G18</f>
        <v>2532</v>
      </c>
      <c r="J18" s="15">
        <f>H18-I18</f>
        <v>418</v>
      </c>
    </row>
    <row r="19" spans="1:10" x14ac:dyDescent="0.35">
      <c r="B19" s="10">
        <v>2120</v>
      </c>
      <c r="C19" s="11" t="s">
        <v>6</v>
      </c>
      <c r="D19" s="11"/>
      <c r="E19" s="11"/>
      <c r="F19" s="11"/>
      <c r="G19" s="11"/>
      <c r="H19" s="12">
        <f>H18*D4</f>
        <v>737.5</v>
      </c>
      <c r="I19" s="12">
        <f>I18*D4</f>
        <v>633</v>
      </c>
      <c r="J19" s="12">
        <f>+H19-I19</f>
        <v>104.5</v>
      </c>
    </row>
    <row r="21" spans="1:10" x14ac:dyDescent="0.35">
      <c r="A21" s="19" t="s">
        <v>22</v>
      </c>
    </row>
    <row r="23" spans="1:10" s="9" customFormat="1" x14ac:dyDescent="0.35">
      <c r="B23" s="20" t="s">
        <v>13</v>
      </c>
      <c r="C23" s="20" t="s">
        <v>15</v>
      </c>
      <c r="D23" s="20" t="s">
        <v>26</v>
      </c>
      <c r="E23" s="47" t="s">
        <v>24</v>
      </c>
      <c r="F23" s="47"/>
      <c r="G23" s="20" t="s">
        <v>26</v>
      </c>
      <c r="H23" s="20" t="s">
        <v>7</v>
      </c>
      <c r="I23" s="20" t="s">
        <v>8</v>
      </c>
    </row>
    <row r="24" spans="1:10" s="9" customFormat="1" x14ac:dyDescent="0.35">
      <c r="B24" s="21" t="s">
        <v>14</v>
      </c>
      <c r="C24" s="21"/>
      <c r="D24" s="21" t="s">
        <v>27</v>
      </c>
      <c r="E24" s="22">
        <v>1</v>
      </c>
      <c r="F24" s="22">
        <v>2</v>
      </c>
      <c r="G24" s="21" t="s">
        <v>27</v>
      </c>
      <c r="H24" s="21"/>
      <c r="I24" s="21"/>
    </row>
    <row r="25" spans="1:10" x14ac:dyDescent="0.35">
      <c r="B25" s="37">
        <v>1070</v>
      </c>
      <c r="C25" s="38" t="s">
        <v>9</v>
      </c>
      <c r="D25" s="17"/>
      <c r="E25" s="17"/>
      <c r="F25" s="17"/>
      <c r="G25" s="17"/>
      <c r="H25" s="17"/>
      <c r="I25" s="17"/>
    </row>
    <row r="26" spans="1:10" x14ac:dyDescent="0.35">
      <c r="B26" s="27">
        <v>1470</v>
      </c>
      <c r="C26" s="28" t="s">
        <v>11</v>
      </c>
      <c r="D26" s="13">
        <f>+D18</f>
        <v>4950</v>
      </c>
      <c r="E26" s="13">
        <f>+G12</f>
        <v>-648</v>
      </c>
      <c r="F26" s="13"/>
      <c r="G26" s="13">
        <f t="shared" ref="G26" si="0">SUM(D26:F26)</f>
        <v>4302</v>
      </c>
      <c r="H26" s="13"/>
      <c r="I26" s="13">
        <f>G26</f>
        <v>4302</v>
      </c>
    </row>
    <row r="27" spans="1:10" x14ac:dyDescent="0.35">
      <c r="B27" s="27">
        <v>2120</v>
      </c>
      <c r="C27" s="28" t="s">
        <v>6</v>
      </c>
      <c r="D27" s="13">
        <f>-H19</f>
        <v>-737.5</v>
      </c>
      <c r="E27" s="13"/>
      <c r="F27" s="13">
        <f>J19</f>
        <v>104.5</v>
      </c>
      <c r="G27" s="13">
        <f>SUM(D27:F27)</f>
        <v>-633</v>
      </c>
      <c r="H27" s="13"/>
      <c r="I27" s="13">
        <f>G27</f>
        <v>-633</v>
      </c>
    </row>
    <row r="28" spans="1:10" x14ac:dyDescent="0.35">
      <c r="B28" s="27">
        <v>4290</v>
      </c>
      <c r="C28" s="28" t="s">
        <v>12</v>
      </c>
      <c r="D28" s="13"/>
      <c r="E28" s="13">
        <f>-E26</f>
        <v>648</v>
      </c>
      <c r="F28" s="13"/>
      <c r="G28" s="13">
        <f t="shared" ref="G28:G29" si="1">SUM(D28:F28)</f>
        <v>648</v>
      </c>
      <c r="H28" s="13">
        <f>G28</f>
        <v>648</v>
      </c>
      <c r="I28" s="13"/>
    </row>
    <row r="29" spans="1:10" x14ac:dyDescent="0.35">
      <c r="B29" s="27">
        <v>8620</v>
      </c>
      <c r="C29" s="28" t="s">
        <v>10</v>
      </c>
      <c r="D29" s="13"/>
      <c r="E29" s="13"/>
      <c r="F29" s="13">
        <f>-J19</f>
        <v>-104.5</v>
      </c>
      <c r="G29" s="13">
        <f t="shared" si="1"/>
        <v>-104.5</v>
      </c>
      <c r="H29" s="13">
        <f>G29</f>
        <v>-104.5</v>
      </c>
      <c r="I29" s="13"/>
    </row>
  </sheetData>
  <mergeCells count="4">
    <mergeCell ref="E23:F23"/>
    <mergeCell ref="D16:E16"/>
    <mergeCell ref="F16:G16"/>
    <mergeCell ref="H16:J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16-13 Skjema</vt:lpstr>
      <vt:lpstr>16-13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2013-02-16T10:03:38Z</dcterms:created>
  <dcterms:modified xsi:type="dcterms:W3CDTF">2017-10-08T16:31:07Z</dcterms:modified>
</cp:coreProperties>
</file>